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'!$A$1:$L$19</definedName>
  </definedNames>
  <calcPr fullCalcOnLoad="1"/>
</workbook>
</file>

<file path=xl/sharedStrings.xml><?xml version="1.0" encoding="utf-8"?>
<sst xmlns="http://schemas.openxmlformats.org/spreadsheetml/2006/main" count="29" uniqueCount="29">
  <si>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</si>
  <si>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</si>
  <si>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</si>
  <si>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</si>
  <si>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</si>
  <si>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</si>
  <si>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</si>
  <si>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</si>
  <si>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</si>
  <si>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</si>
  <si>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</si>
  <si>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</si>
  <si>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</si>
  <si>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</si>
  <si>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</si>
  <si>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</si>
  <si>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</si>
  <si>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</si>
  <si>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</si>
  <si>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TOTAL 2024</t>
  </si>
  <si>
    <t>SITUATIA VALORILOR DE CONTRACT 2024</t>
  </si>
  <si>
    <t>IANUARIE 2024 (VALIDAT)</t>
  </si>
  <si>
    <t xml:space="preserve">FEBRUARIE 2024 </t>
  </si>
  <si>
    <t>MONITORIZARE IANUARIE 2024</t>
  </si>
  <si>
    <t>TOTAL TRIM.I 2024 ACTIVITATE CURENTA</t>
  </si>
  <si>
    <t>MONITORIZARE 2024</t>
  </si>
  <si>
    <t>TOTAL TRIM.I 2024 CU MONITORIZARE</t>
  </si>
  <si>
    <t>TOTAL 2024 CU MONITORIZARE</t>
  </si>
  <si>
    <t>MARTIE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</si>
</sst>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9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E11" sqref="E11"/>
    </sheetView>
  </sheetViews>
  <sheetFormatPr defaultColWidth="9.140625" defaultRowHeight="12.75"/>
  <cols>
    <col min="1" max="1" width="7.57421875" style="5" customWidth="1"/>
    <col min="2" max="2" width="50.00390625" style="5" customWidth="1"/>
    <col min="3" max="3" width="13.421875" style="5" customWidth="1"/>
    <col min="4" max="4" width="21.421875" style="5" customWidth="1"/>
    <col min="5" max="5" width="20.7109375" style="5" customWidth="1"/>
    <col min="6" max="7" width="21.28125" style="5" customWidth="1"/>
    <col min="8" max="10" width="20.57421875" style="5" customWidth="1"/>
    <col min="11" max="11" width="21.7109375" style="6" customWidth="1"/>
    <col min="12" max="12" width="20.8515625" style="7" customWidth="1"/>
    <col min="13" max="13" width="10.28125" style="5" customWidth="1"/>
    <col min="14" max="14" width="9.8515625" style="5" bestFit="1" customWidth="1"/>
    <col min="15" max="16384" width="9.140625" style="5" customWidth="1"/>
  </cols>
  <sheetData>
    <row r="2" ht="19.5" customHeight="1"/>
    <row r="3" ht="19.5" customHeight="1"/>
    <row r="4" ht="19.5" customHeight="1"/>
    <row r="5" spans="2:10" ht="20.25">
      <c r="B5" s="7"/>
      <c r="C5" s="7"/>
      <c r="D5" s="7"/>
      <c r="E5" s="7"/>
      <c r="F5" s="7"/>
      <c r="G5" s="7"/>
      <c r="H5" s="7"/>
      <c r="I5" s="7"/>
      <c r="J5" s="7"/>
    </row>
    <row r="6" spans="2:10" ht="20.25">
      <c r="B6" s="7"/>
      <c r="C6" s="7"/>
      <c r="D6" s="7"/>
      <c r="E6" s="7"/>
      <c r="F6" s="7"/>
      <c r="G6" s="7"/>
      <c r="H6" s="7"/>
      <c r="I6" s="7"/>
      <c r="J6" s="7"/>
    </row>
    <row r="7" spans="2:10" ht="24" customHeight="1">
      <c r="B7" s="4" t="s">
        <v>20</v>
      </c>
      <c r="C7" s="8"/>
      <c r="H7" s="4"/>
      <c r="I7" s="4"/>
      <c r="J7" s="4"/>
    </row>
    <row r="8" spans="1:10" ht="20.25">
      <c r="A8" s="9"/>
      <c r="B8" s="1" t="s">
        <v>14</v>
      </c>
      <c r="C8" s="10"/>
      <c r="D8" s="1"/>
      <c r="E8" s="1"/>
      <c r="F8" s="1"/>
      <c r="G8" s="1"/>
      <c r="H8" s="11"/>
      <c r="I8" s="11"/>
      <c r="J8" s="11"/>
    </row>
    <row r="9" spans="1:10" ht="20.25">
      <c r="A9" s="9"/>
      <c r="B9" s="10"/>
      <c r="C9" s="10"/>
      <c r="D9" s="1"/>
      <c r="E9" s="1"/>
      <c r="F9" s="1"/>
      <c r="G9" s="1"/>
      <c r="H9" s="1"/>
      <c r="I9" s="1"/>
      <c r="J9" s="1"/>
    </row>
    <row r="10" spans="1:10" ht="27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11.75" customHeight="1">
      <c r="A11" s="14" t="s">
        <v>0</v>
      </c>
      <c r="B11" s="15" t="s">
        <v>1</v>
      </c>
      <c r="C11" s="14" t="s">
        <v>10</v>
      </c>
      <c r="D11" s="16" t="s">
        <v>21</v>
      </c>
      <c r="E11" s="16" t="s">
        <v>22</v>
      </c>
      <c r="F11" s="16" t="s">
        <v>23</v>
      </c>
      <c r="G11" s="16" t="s">
        <v>28</v>
      </c>
      <c r="H11" s="16" t="s">
        <v>24</v>
      </c>
      <c r="I11" s="16" t="s">
        <v>26</v>
      </c>
      <c r="J11" s="16" t="s">
        <v>25</v>
      </c>
      <c r="K11" s="16" t="s">
        <v>19</v>
      </c>
      <c r="L11" s="16" t="s">
        <v>27</v>
      </c>
    </row>
    <row r="12" spans="1:12" ht="39.75" customHeight="1">
      <c r="A12" s="17">
        <v>1</v>
      </c>
      <c r="B12" s="3" t="s">
        <v>15</v>
      </c>
      <c r="C12" s="3" t="s">
        <v>16</v>
      </c>
      <c r="D12" s="21">
        <v>4779</v>
      </c>
      <c r="E12" s="21">
        <v>10215.5</v>
      </c>
      <c r="F12" s="21">
        <v>4701</v>
      </c>
      <c r="G12" s="21">
        <f>4487.65-9.45</f>
        <v>4478.2</v>
      </c>
      <c r="H12" s="21">
        <f>E12+D12+G12</f>
        <v>19472.7</v>
      </c>
      <c r="I12" s="21">
        <f aca="true" t="shared" si="0" ref="I12:I18">H12+F12</f>
        <v>24173.7</v>
      </c>
      <c r="J12" s="21">
        <f>F12</f>
        <v>4701</v>
      </c>
      <c r="K12" s="21">
        <f>H12</f>
        <v>19472.7</v>
      </c>
      <c r="L12" s="21">
        <f>J12+K12</f>
        <v>24173.7</v>
      </c>
    </row>
    <row r="13" spans="1:12" ht="39.75" customHeight="1">
      <c r="A13" s="17">
        <v>2</v>
      </c>
      <c r="B13" s="3" t="s">
        <v>3</v>
      </c>
      <c r="C13" s="3" t="s">
        <v>11</v>
      </c>
      <c r="D13" s="21">
        <v>2142.8</v>
      </c>
      <c r="E13" s="21">
        <v>4577.8</v>
      </c>
      <c r="F13" s="21">
        <v>0</v>
      </c>
      <c r="G13" s="21">
        <f>1646.74-39.64</f>
        <v>1607.1</v>
      </c>
      <c r="H13" s="21">
        <f aca="true" t="shared" si="1" ref="H13:H18">E13+D13+G13</f>
        <v>8327.7</v>
      </c>
      <c r="I13" s="21">
        <f t="shared" si="0"/>
        <v>8327.7</v>
      </c>
      <c r="J13" s="21">
        <f aca="true" t="shared" si="2" ref="J13:J18">F13</f>
        <v>0</v>
      </c>
      <c r="K13" s="21">
        <f aca="true" t="shared" si="3" ref="K13:K18">H13</f>
        <v>8327.7</v>
      </c>
      <c r="L13" s="21">
        <f aca="true" t="shared" si="4" ref="L13:L18">J13+K13</f>
        <v>8327.7</v>
      </c>
    </row>
    <row r="14" spans="1:12" ht="39.75" customHeight="1">
      <c r="A14" s="17">
        <v>3</v>
      </c>
      <c r="B14" s="3" t="s">
        <v>4</v>
      </c>
      <c r="C14" s="3" t="s">
        <v>12</v>
      </c>
      <c r="D14" s="21">
        <v>974</v>
      </c>
      <c r="E14" s="21">
        <v>2090.7</v>
      </c>
      <c r="F14" s="21">
        <v>0</v>
      </c>
      <c r="G14" s="21">
        <f>757.22-3.22</f>
        <v>754</v>
      </c>
      <c r="H14" s="21">
        <f t="shared" si="1"/>
        <v>3818.7</v>
      </c>
      <c r="I14" s="21">
        <f t="shared" si="0"/>
        <v>3818.7</v>
      </c>
      <c r="J14" s="21">
        <f t="shared" si="2"/>
        <v>0</v>
      </c>
      <c r="K14" s="21">
        <f t="shared" si="3"/>
        <v>3818.7</v>
      </c>
      <c r="L14" s="21">
        <f t="shared" si="4"/>
        <v>3818.7</v>
      </c>
    </row>
    <row r="15" spans="1:12" ht="39.75" customHeight="1">
      <c r="A15" s="17">
        <v>4</v>
      </c>
      <c r="B15" s="3" t="s">
        <v>5</v>
      </c>
      <c r="C15" s="3" t="s">
        <v>13</v>
      </c>
      <c r="D15" s="21">
        <v>1071.4</v>
      </c>
      <c r="E15" s="21">
        <v>2356</v>
      </c>
      <c r="F15" s="21">
        <v>0</v>
      </c>
      <c r="G15" s="21">
        <f>851.76-2.06</f>
        <v>849.7</v>
      </c>
      <c r="H15" s="21">
        <f t="shared" si="1"/>
        <v>4277.1</v>
      </c>
      <c r="I15" s="21">
        <f t="shared" si="0"/>
        <v>4277.1</v>
      </c>
      <c r="J15" s="21">
        <f t="shared" si="2"/>
        <v>0</v>
      </c>
      <c r="K15" s="21">
        <f t="shared" si="3"/>
        <v>4277.1</v>
      </c>
      <c r="L15" s="21">
        <f t="shared" si="4"/>
        <v>4277.1</v>
      </c>
    </row>
    <row r="16" spans="1:14" ht="39.75" customHeight="1">
      <c r="A16" s="17">
        <v>5</v>
      </c>
      <c r="B16" s="3" t="s">
        <v>7</v>
      </c>
      <c r="C16" s="3" t="s">
        <v>9</v>
      </c>
      <c r="D16" s="21">
        <v>19044.9</v>
      </c>
      <c r="E16" s="21">
        <v>21553.300000000003</v>
      </c>
      <c r="F16" s="21">
        <v>0</v>
      </c>
      <c r="G16" s="21">
        <f>15786-1.8</f>
        <v>15784.2</v>
      </c>
      <c r="H16" s="21">
        <f t="shared" si="1"/>
        <v>56382.40000000001</v>
      </c>
      <c r="I16" s="21">
        <f t="shared" si="0"/>
        <v>56382.40000000001</v>
      </c>
      <c r="J16" s="21">
        <f t="shared" si="2"/>
        <v>0</v>
      </c>
      <c r="K16" s="21">
        <f t="shared" si="3"/>
        <v>56382.40000000001</v>
      </c>
      <c r="L16" s="21">
        <f t="shared" si="4"/>
        <v>56382.40000000001</v>
      </c>
      <c r="N16" s="18"/>
    </row>
    <row r="17" spans="1:14" ht="54" customHeight="1">
      <c r="A17" s="17">
        <v>6</v>
      </c>
      <c r="B17" s="3" t="s">
        <v>6</v>
      </c>
      <c r="C17" s="3" t="s">
        <v>8</v>
      </c>
      <c r="D17" s="21">
        <v>14287</v>
      </c>
      <c r="E17" s="21">
        <v>20080.5</v>
      </c>
      <c r="F17" s="21">
        <v>0</v>
      </c>
      <c r="G17" s="21">
        <f>14707.1-2.6</f>
        <v>14704.5</v>
      </c>
      <c r="H17" s="21">
        <f t="shared" si="1"/>
        <v>49072</v>
      </c>
      <c r="I17" s="21">
        <f t="shared" si="0"/>
        <v>49072</v>
      </c>
      <c r="J17" s="21">
        <f t="shared" si="2"/>
        <v>0</v>
      </c>
      <c r="K17" s="21">
        <f t="shared" si="3"/>
        <v>49072</v>
      </c>
      <c r="L17" s="21">
        <f t="shared" si="4"/>
        <v>49072</v>
      </c>
      <c r="N17" s="18"/>
    </row>
    <row r="18" spans="1:14" ht="40.5" customHeight="1">
      <c r="A18" s="17">
        <v>7</v>
      </c>
      <c r="B18" s="3" t="s">
        <v>17</v>
      </c>
      <c r="C18" s="3" t="s">
        <v>18</v>
      </c>
      <c r="D18" s="21">
        <v>0</v>
      </c>
      <c r="E18" s="21">
        <v>3604.4</v>
      </c>
      <c r="F18" s="21">
        <v>0</v>
      </c>
      <c r="G18" s="21">
        <f>2640.48-7.38</f>
        <v>2633.1</v>
      </c>
      <c r="H18" s="21">
        <f t="shared" si="1"/>
        <v>6237.5</v>
      </c>
      <c r="I18" s="21">
        <f t="shared" si="0"/>
        <v>6237.5</v>
      </c>
      <c r="J18" s="21">
        <f t="shared" si="2"/>
        <v>0</v>
      </c>
      <c r="K18" s="21">
        <f t="shared" si="3"/>
        <v>6237.5</v>
      </c>
      <c r="L18" s="21">
        <f t="shared" si="4"/>
        <v>6237.5</v>
      </c>
      <c r="N18" s="18"/>
    </row>
    <row r="19" spans="1:15" ht="33" customHeight="1">
      <c r="A19" s="19"/>
      <c r="B19" s="20" t="s">
        <v>2</v>
      </c>
      <c r="C19" s="20"/>
      <c r="D19" s="2">
        <f aca="true" t="shared" si="5" ref="D19:L19">SUM(D12:D18)</f>
        <v>42299.100000000006</v>
      </c>
      <c r="E19" s="2">
        <f t="shared" si="5"/>
        <v>64478.200000000004</v>
      </c>
      <c r="F19" s="2">
        <f>SUM(F12:F18)</f>
        <v>4701</v>
      </c>
      <c r="G19" s="2">
        <f>SUM(G12:G18)</f>
        <v>40810.799999999996</v>
      </c>
      <c r="H19" s="2">
        <f>SUM(H12:H18)</f>
        <v>147588.1</v>
      </c>
      <c r="I19" s="2">
        <f>SUM(I12:I18)</f>
        <v>152289.1</v>
      </c>
      <c r="J19" s="2">
        <f>SUM(J12:J18)</f>
        <v>4701</v>
      </c>
      <c r="K19" s="2">
        <f t="shared" si="5"/>
        <v>147588.1</v>
      </c>
      <c r="L19" s="2">
        <f t="shared" si="5"/>
        <v>152289.1</v>
      </c>
      <c r="M19" s="18"/>
      <c r="N19" s="18"/>
      <c r="O19" s="18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2024-02-27T09:11:07Z</cp:lastPrinted>
  <dcterms:created xsi:type="dcterms:W3CDTF">2008-06-27T05:56:22Z</dcterms:created>
  <dcterms:modified xsi:type="dcterms:W3CDTF">2024-04-03T06:04:37Z</dcterms:modified>
  <cp:category/>
  <cp:version/>
  <cp:contentType/>
  <cp:contentStatus/>
</cp:coreProperties>
</file>